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24" i="1" l="1"/>
  <c r="E23" i="1" s="1"/>
  <c r="D24" i="1"/>
  <c r="C24" i="1"/>
  <c r="C23" i="1" s="1"/>
  <c r="D23" i="1"/>
  <c r="C21" i="1"/>
  <c r="C20" i="1" s="1"/>
  <c r="E21" i="1"/>
  <c r="D21" i="1"/>
  <c r="D20" i="1" s="1"/>
  <c r="E20" i="1"/>
  <c r="E19" i="1"/>
  <c r="E18" i="1" s="1"/>
  <c r="E17" i="1" s="1"/>
  <c r="D19" i="1"/>
  <c r="D18" i="1" s="1"/>
  <c r="D17" i="1" s="1"/>
  <c r="C19" i="1"/>
  <c r="C18" i="1" s="1"/>
  <c r="C17" i="1" s="1"/>
  <c r="D16" i="1"/>
  <c r="C16" i="1"/>
  <c r="D15" i="1"/>
  <c r="D14" i="1" s="1"/>
  <c r="D13" i="1" s="1"/>
  <c r="C15" i="1"/>
  <c r="E14" i="1"/>
  <c r="E13" i="1" s="1"/>
  <c r="C14" i="1"/>
  <c r="C13" i="1" s="1"/>
  <c r="C12" i="1"/>
  <c r="E11" i="1"/>
  <c r="E10" i="1" s="1"/>
  <c r="E9" i="1" s="1"/>
  <c r="D11" i="1"/>
  <c r="D10" i="1" s="1"/>
  <c r="D9" i="1" s="1"/>
  <c r="C11" i="1"/>
  <c r="C10" i="1" l="1"/>
  <c r="C9" i="1" s="1"/>
  <c r="C26" i="1" s="1"/>
  <c r="E26" i="1"/>
  <c r="D26" i="1"/>
</calcChain>
</file>

<file path=xl/sharedStrings.xml><?xml version="1.0" encoding="utf-8"?>
<sst xmlns="http://schemas.openxmlformats.org/spreadsheetml/2006/main" count="29" uniqueCount="21">
  <si>
    <t>Приложение № 12</t>
  </si>
  <si>
    <t>к Решению Совета депутатов</t>
  </si>
  <si>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</si>
  <si>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2020 год и плановый период 2021 и  2022 годов</t>
  </si>
  <si>
    <t>рублей</t>
  </si>
  <si>
    <t>Наименование</t>
  </si>
  <si>
    <t>Код ведомства</t>
  </si>
  <si>
    <t xml:space="preserve">Сумма </t>
  </si>
  <si>
    <t>2020 год</t>
  </si>
  <si>
    <t>2021 год</t>
  </si>
  <si>
    <t>2022 год</t>
  </si>
  <si>
    <t>Общеобразовательная средняя школа на 1200 мест в ЗАТО г. Североморск Мурманской области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</si>
  <si>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</si>
  <si>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</si>
  <si>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</si>
  <si>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Детский сад  в ЗАТО г. Североморск</t>
  </si>
  <si>
    <t xml:space="preserve">Строительство кладбища </t>
  </si>
  <si>
    <t>за счет собственных средств</t>
  </si>
  <si>
    <t xml:space="preserve">Строительство котельной установки для нужд отопления и горячего водоснабжения </t>
  </si>
  <si>
    <t>Реконструкция трапов, лестниц, расположенных в пгт.Сафоново (ПСД)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</si>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</sst>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rgb="FF000000"/>
      <name val="Arial Cy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4" fontId="6" fillId="2" borderId="5">
      <alignment horizontal="right" vertical="top" shrinkToFit="1"/>
    </xf>
    <xf numFmtId="0" fontId="7" fillId="0" borderId="0"/>
    <xf numFmtId="4" fontId="6" fillId="3" borderId="6">
      <alignment horizontal="right" vertical="top" shrinkToFit="1"/>
    </xf>
    <xf numFmtId="4" fontId="6" fillId="4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6" fillId="3" borderId="5">
      <alignment horizontal="right" vertical="top" shrinkToFit="1"/>
    </xf>
    <xf numFmtId="4" fontId="9" fillId="3" borderId="6">
      <alignment horizontal="right" vertical="top" shrinkToFit="1"/>
    </xf>
    <xf numFmtId="0" fontId="7" fillId="0" borderId="5">
      <alignment horizontal="left" vertical="top" wrapText="1"/>
    </xf>
    <xf numFmtId="0" fontId="9" fillId="0" borderId="5">
      <alignment vertical="top" wrapText="1"/>
    </xf>
    <xf numFmtId="4" fontId="6" fillId="4" borderId="5">
      <alignment horizontal="right" vertical="top" shrinkToFit="1"/>
    </xf>
    <xf numFmtId="49" fontId="10" fillId="0" borderId="7">
      <alignment horizontal="center"/>
    </xf>
    <xf numFmtId="4" fontId="6" fillId="4" borderId="5">
      <alignment horizontal="right" vertical="top" shrinkToFit="1"/>
    </xf>
    <xf numFmtId="0" fontId="11" fillId="0" borderId="0"/>
    <xf numFmtId="0" fontId="11" fillId="5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16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/>
    <xf numFmtId="0" fontId="13" fillId="0" borderId="0" xfId="0" applyFont="1" applyFill="1"/>
    <xf numFmtId="4" fontId="13" fillId="0" borderId="0" xfId="0" applyNumberFormat="1" applyFont="1" applyFill="1"/>
    <xf numFmtId="0" fontId="12" fillId="0" borderId="0" xfId="0" applyFont="1" applyFill="1"/>
    <xf numFmtId="0" fontId="12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165" fontId="15" fillId="0" borderId="2" xfId="1" applyFont="1" applyFill="1" applyBorder="1" applyAlignment="1">
      <alignment horizontal="center" vertical="center"/>
    </xf>
    <xf numFmtId="0" fontId="17" fillId="0" borderId="0" xfId="0" applyFont="1" applyFill="1"/>
    <xf numFmtId="4" fontId="17" fillId="0" borderId="0" xfId="0" applyNumberFormat="1" applyFont="1" applyFill="1"/>
    <xf numFmtId="0" fontId="14" fillId="0" borderId="2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center" vertical="center" wrapText="1"/>
    </xf>
    <xf numFmtId="165" fontId="16" fillId="0" borderId="2" xfId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wrapText="1"/>
    </xf>
    <xf numFmtId="0" fontId="15" fillId="0" borderId="4" xfId="0" applyFont="1" applyFill="1" applyBorder="1"/>
    <xf numFmtId="0" fontId="18" fillId="0" borderId="0" xfId="0" applyFont="1" applyFill="1"/>
    <xf numFmtId="4" fontId="18" fillId="0" borderId="0" xfId="0" applyNumberFormat="1" applyFont="1" applyFill="1"/>
    <xf numFmtId="4" fontId="19" fillId="0" borderId="0" xfId="2" applyNumberFormat="1" applyFont="1" applyFill="1" applyBorder="1" applyProtection="1">
      <alignment horizontal="right" vertical="top" shrinkToFit="1"/>
    </xf>
    <xf numFmtId="165" fontId="12" fillId="0" borderId="0" xfId="0" applyNumberFormat="1" applyFont="1" applyFill="1"/>
    <xf numFmtId="43" fontId="12" fillId="0" borderId="0" xfId="0" applyNumberFormat="1" applyFont="1" applyFill="1"/>
    <xf numFmtId="0" fontId="20" fillId="0" borderId="0" xfId="0" applyFont="1" applyFill="1"/>
    <xf numFmtId="4" fontId="20" fillId="0" borderId="0" xfId="0" applyNumberFormat="1" applyFont="1" applyFill="1"/>
    <xf numFmtId="0" fontId="1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22">
    <cellStyle name="xl24" xfId="3"/>
    <cellStyle name="xl29" xfId="4"/>
    <cellStyle name="xl30" xfId="5"/>
    <cellStyle name="xl31" xfId="6"/>
    <cellStyle name="xl33 2" xfId="7"/>
    <cellStyle name="xl34 2" xfId="8"/>
    <cellStyle name="xl35" xfId="9"/>
    <cellStyle name="xl36" xfId="2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17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Desktop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20"/>
      <sheetName val="свод 2021-2022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08">
          <cell r="K908">
            <v>20000000</v>
          </cell>
        </row>
        <row r="964">
          <cell r="G964">
            <v>10300000</v>
          </cell>
        </row>
        <row r="1016">
          <cell r="G1016">
            <v>114158425.54000001</v>
          </cell>
          <cell r="H1016">
            <v>112753095.54000001</v>
          </cell>
        </row>
        <row r="1018">
          <cell r="H1018">
            <v>63513457.460000001</v>
          </cell>
        </row>
        <row r="1020">
          <cell r="G1020">
            <v>13193617</v>
          </cell>
        </row>
        <row r="1026">
          <cell r="G1026">
            <v>594113465</v>
          </cell>
          <cell r="H1026">
            <v>569448000</v>
          </cell>
        </row>
        <row r="1028">
          <cell r="H1028">
            <v>151948200</v>
          </cell>
        </row>
        <row r="1030">
          <cell r="G1030">
            <v>31564121.27</v>
          </cell>
        </row>
      </sheetData>
      <sheetData sheetId="13">
        <row r="964">
          <cell r="G964">
            <v>0</v>
          </cell>
          <cell r="I964">
            <v>0</v>
          </cell>
        </row>
        <row r="1016">
          <cell r="G1016">
            <v>113879700.52</v>
          </cell>
          <cell r="H1016">
            <v>112477796.52</v>
          </cell>
        </row>
        <row r="1018">
          <cell r="H1018">
            <v>70381909.480000004</v>
          </cell>
        </row>
        <row r="1020">
          <cell r="G1020">
            <v>14620397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C36" sqref="C36"/>
    </sheetView>
  </sheetViews>
  <sheetFormatPr defaultRowHeight="12" x14ac:dyDescent="0.2"/>
  <cols>
    <col min="1" max="1" width="65.5703125" style="5" customWidth="1"/>
    <col min="2" max="2" width="10" style="5" customWidth="1"/>
    <col min="3" max="3" width="15.5703125" style="5" customWidth="1"/>
    <col min="4" max="4" width="18" style="5" customWidth="1"/>
    <col min="5" max="5" width="16.7109375" style="5" customWidth="1"/>
    <col min="6" max="6" width="9.140625" style="3"/>
    <col min="7" max="9" width="14.28515625" style="4" customWidth="1"/>
    <col min="10" max="16384" width="9.140625" style="3"/>
  </cols>
  <sheetData>
    <row r="1" spans="1:9" s="28" customFormat="1" ht="12.75" x14ac:dyDescent="0.2">
      <c r="A1" s="31" t="s">
        <v>0</v>
      </c>
      <c r="B1" s="31"/>
      <c r="C1" s="31"/>
      <c r="D1" s="31"/>
      <c r="E1" s="31"/>
      <c r="G1" s="29"/>
      <c r="H1" s="29"/>
      <c r="I1" s="29"/>
    </row>
    <row r="2" spans="1:9" s="28" customFormat="1" ht="12" customHeight="1" x14ac:dyDescent="0.2">
      <c r="A2" s="32" t="s">
        <v>1</v>
      </c>
      <c r="B2" s="32"/>
      <c r="C2" s="32"/>
      <c r="D2" s="32"/>
      <c r="E2" s="32"/>
      <c r="G2" s="29"/>
      <c r="H2" s="29"/>
      <c r="I2" s="29"/>
    </row>
    <row r="3" spans="1:9" s="28" customFormat="1" ht="12.75" x14ac:dyDescent="0.2">
      <c r="A3" s="31" t="s">
        <v>2</v>
      </c>
      <c r="B3" s="31"/>
      <c r="C3" s="31"/>
      <c r="D3" s="31"/>
      <c r="E3" s="31"/>
      <c r="G3" s="29"/>
      <c r="H3" s="29"/>
      <c r="I3" s="29"/>
    </row>
    <row r="4" spans="1:9" s="28" customFormat="1" ht="12.75" x14ac:dyDescent="0.2">
      <c r="A4" s="1"/>
      <c r="B4" s="1"/>
      <c r="C4" s="1"/>
      <c r="D4" s="2"/>
      <c r="E4" s="2"/>
      <c r="G4" s="29"/>
      <c r="H4" s="29"/>
      <c r="I4" s="29"/>
    </row>
    <row r="5" spans="1:9" s="28" customFormat="1" ht="64.5" customHeight="1" x14ac:dyDescent="0.2">
      <c r="A5" s="33" t="s">
        <v>3</v>
      </c>
      <c r="B5" s="33"/>
      <c r="C5" s="33"/>
      <c r="D5" s="33"/>
      <c r="E5" s="33"/>
      <c r="G5" s="29"/>
      <c r="H5" s="29"/>
      <c r="I5" s="29"/>
    </row>
    <row r="6" spans="1:9" x14ac:dyDescent="0.2">
      <c r="E6" s="30" t="s">
        <v>4</v>
      </c>
    </row>
    <row r="7" spans="1:9" x14ac:dyDescent="0.2">
      <c r="A7" s="34" t="s">
        <v>5</v>
      </c>
      <c r="B7" s="36" t="s">
        <v>6</v>
      </c>
      <c r="C7" s="38" t="s">
        <v>7</v>
      </c>
      <c r="D7" s="38"/>
      <c r="E7" s="38"/>
    </row>
    <row r="8" spans="1:9" ht="27" customHeight="1" x14ac:dyDescent="0.2">
      <c r="A8" s="35"/>
      <c r="B8" s="37"/>
      <c r="C8" s="6" t="s">
        <v>8</v>
      </c>
      <c r="D8" s="6" t="s">
        <v>9</v>
      </c>
      <c r="E8" s="6" t="s">
        <v>10</v>
      </c>
    </row>
    <row r="9" spans="1:9" s="10" customFormat="1" ht="24" x14ac:dyDescent="0.2">
      <c r="A9" s="7" t="s">
        <v>11</v>
      </c>
      <c r="B9" s="8"/>
      <c r="C9" s="9">
        <f>C10</f>
        <v>777625786.26999998</v>
      </c>
      <c r="D9" s="9">
        <f>D10</f>
        <v>0</v>
      </c>
      <c r="E9" s="9">
        <f>E10</f>
        <v>0</v>
      </c>
      <c r="G9" s="11"/>
      <c r="H9" s="11"/>
      <c r="I9" s="11"/>
    </row>
    <row r="10" spans="1:9" x14ac:dyDescent="0.2">
      <c r="A10" s="12" t="s">
        <v>12</v>
      </c>
      <c r="B10" s="13">
        <v>731</v>
      </c>
      <c r="C10" s="14">
        <f>SUM(C11:C12)</f>
        <v>777625786.26999998</v>
      </c>
      <c r="D10" s="14">
        <f>SUM(D11:D12)</f>
        <v>0</v>
      </c>
      <c r="E10" s="14">
        <f>SUM(E11:E12)</f>
        <v>0</v>
      </c>
    </row>
    <row r="11" spans="1:9" x14ac:dyDescent="0.2">
      <c r="A11" s="12" t="s">
        <v>13</v>
      </c>
      <c r="B11" s="13"/>
      <c r="C11" s="14">
        <f>'[1]9.ведомства'!H1026+'[1]9.ведомства'!H1028</f>
        <v>721396200</v>
      </c>
      <c r="D11" s="14">
        <f>'[1]9.ведомства'!I1026+'[1]9.ведомства'!I1028</f>
        <v>0</v>
      </c>
      <c r="E11" s="14">
        <f>'[1]9.ведомства'!J1026+'[1]9.ведомства'!J1028</f>
        <v>0</v>
      </c>
    </row>
    <row r="12" spans="1:9" x14ac:dyDescent="0.2">
      <c r="A12" s="15" t="s">
        <v>14</v>
      </c>
      <c r="B12" s="13"/>
      <c r="C12" s="14">
        <f>'[1]9.ведомства'!G1026-'[1]9.ведомства'!H1026+'[1]9.ведомства'!G1030</f>
        <v>56229586.269999996</v>
      </c>
      <c r="D12" s="14">
        <v>0</v>
      </c>
      <c r="E12" s="14">
        <v>0</v>
      </c>
    </row>
    <row r="13" spans="1:9" s="10" customFormat="1" x14ac:dyDescent="0.2">
      <c r="A13" s="7" t="s">
        <v>15</v>
      </c>
      <c r="B13" s="16"/>
      <c r="C13" s="17">
        <f>C14</f>
        <v>190865500</v>
      </c>
      <c r="D13" s="9">
        <f>D14</f>
        <v>198882007</v>
      </c>
      <c r="E13" s="9">
        <f>E14</f>
        <v>0</v>
      </c>
      <c r="G13" s="11"/>
      <c r="H13" s="11"/>
      <c r="I13" s="11"/>
    </row>
    <row r="14" spans="1:9" x14ac:dyDescent="0.2">
      <c r="A14" s="12" t="s">
        <v>12</v>
      </c>
      <c r="B14" s="18">
        <v>731</v>
      </c>
      <c r="C14" s="19">
        <f>SUM(C15:C16)</f>
        <v>190865500</v>
      </c>
      <c r="D14" s="14">
        <f>SUM(D15:D16)</f>
        <v>198882007</v>
      </c>
      <c r="E14" s="14">
        <f>SUM(E15:E16)</f>
        <v>0</v>
      </c>
    </row>
    <row r="15" spans="1:9" x14ac:dyDescent="0.2">
      <c r="A15" s="12" t="s">
        <v>13</v>
      </c>
      <c r="B15" s="18"/>
      <c r="C15" s="19">
        <f>'[1]9.ведомства'!H1016+'[1]9.ведомства'!H1018</f>
        <v>176266553</v>
      </c>
      <c r="D15" s="14">
        <f>'[1]9.1 ведомства'!H1016+'[1]9.1 ведомства'!H1018</f>
        <v>182859706</v>
      </c>
      <c r="E15" s="14"/>
    </row>
    <row r="16" spans="1:9" x14ac:dyDescent="0.2">
      <c r="A16" s="15" t="s">
        <v>14</v>
      </c>
      <c r="B16" s="18"/>
      <c r="C16" s="19">
        <f>'[1]9.ведомства'!G1016-'[1]9.ведомства'!H1016+'[1]9.ведомства'!G1020</f>
        <v>14598947</v>
      </c>
      <c r="D16" s="14">
        <f>'[1]9.1 ведомства'!G1016-'[1]9.1 ведомства'!H1016+'[1]9.1 ведомства'!G1020</f>
        <v>16022301</v>
      </c>
      <c r="E16" s="14">
        <v>0</v>
      </c>
    </row>
    <row r="17" spans="1:9" s="10" customFormat="1" x14ac:dyDescent="0.2">
      <c r="A17" s="20" t="s">
        <v>16</v>
      </c>
      <c r="B17" s="16"/>
      <c r="C17" s="17">
        <f t="shared" ref="C17:E24" si="0">C18</f>
        <v>10300000</v>
      </c>
      <c r="D17" s="9">
        <f t="shared" si="0"/>
        <v>0</v>
      </c>
      <c r="E17" s="9">
        <f t="shared" si="0"/>
        <v>0</v>
      </c>
      <c r="G17" s="11"/>
      <c r="H17" s="11"/>
      <c r="I17" s="11"/>
    </row>
    <row r="18" spans="1:9" x14ac:dyDescent="0.2">
      <c r="A18" s="12" t="s">
        <v>12</v>
      </c>
      <c r="B18" s="18">
        <v>731</v>
      </c>
      <c r="C18" s="19">
        <f t="shared" si="0"/>
        <v>10300000</v>
      </c>
      <c r="D18" s="14">
        <f t="shared" si="0"/>
        <v>0</v>
      </c>
      <c r="E18" s="14">
        <f t="shared" si="0"/>
        <v>0</v>
      </c>
    </row>
    <row r="19" spans="1:9" x14ac:dyDescent="0.2">
      <c r="A19" s="15" t="s">
        <v>17</v>
      </c>
      <c r="B19" s="18"/>
      <c r="C19" s="19">
        <f>'[1]9.ведомства'!G964</f>
        <v>10300000</v>
      </c>
      <c r="D19" s="14">
        <f>'[1]9.1 ведомства'!G964</f>
        <v>0</v>
      </c>
      <c r="E19" s="14">
        <f>'[1]9.1 ведомства'!I964</f>
        <v>0</v>
      </c>
    </row>
    <row r="20" spans="1:9" s="10" customFormat="1" ht="24" x14ac:dyDescent="0.2">
      <c r="A20" s="20" t="s">
        <v>18</v>
      </c>
      <c r="B20" s="16"/>
      <c r="C20" s="17">
        <f t="shared" si="0"/>
        <v>40000000</v>
      </c>
      <c r="D20" s="9">
        <f t="shared" si="0"/>
        <v>0</v>
      </c>
      <c r="E20" s="9">
        <f t="shared" si="0"/>
        <v>0</v>
      </c>
      <c r="G20" s="11"/>
      <c r="H20" s="11"/>
      <c r="I20" s="11"/>
    </row>
    <row r="21" spans="1:9" x14ac:dyDescent="0.2">
      <c r="A21" s="12" t="s">
        <v>12</v>
      </c>
      <c r="B21" s="18">
        <v>731</v>
      </c>
      <c r="C21" s="19">
        <f t="shared" si="0"/>
        <v>40000000</v>
      </c>
      <c r="D21" s="14">
        <f t="shared" si="0"/>
        <v>0</v>
      </c>
      <c r="E21" s="14">
        <f t="shared" si="0"/>
        <v>0</v>
      </c>
    </row>
    <row r="22" spans="1:9" x14ac:dyDescent="0.2">
      <c r="A22" s="15" t="s">
        <v>17</v>
      </c>
      <c r="B22" s="18"/>
      <c r="C22" s="19">
        <v>40000000</v>
      </c>
      <c r="D22" s="14"/>
      <c r="E22" s="14"/>
    </row>
    <row r="23" spans="1:9" s="10" customFormat="1" hidden="1" x14ac:dyDescent="0.2">
      <c r="A23" s="20" t="s">
        <v>19</v>
      </c>
      <c r="B23" s="16"/>
      <c r="C23" s="17">
        <f t="shared" si="0"/>
        <v>0</v>
      </c>
      <c r="D23" s="9">
        <f t="shared" si="0"/>
        <v>0</v>
      </c>
      <c r="E23" s="9">
        <f t="shared" si="0"/>
        <v>0</v>
      </c>
      <c r="G23" s="11"/>
      <c r="H23" s="11"/>
      <c r="I23" s="11"/>
    </row>
    <row r="24" spans="1:9" hidden="1" x14ac:dyDescent="0.2">
      <c r="A24" s="12" t="s">
        <v>12</v>
      </c>
      <c r="B24" s="18">
        <v>731</v>
      </c>
      <c r="C24" s="19">
        <f t="shared" si="0"/>
        <v>0</v>
      </c>
      <c r="D24" s="14">
        <f t="shared" si="0"/>
        <v>0</v>
      </c>
      <c r="E24" s="14">
        <f t="shared" si="0"/>
        <v>0</v>
      </c>
    </row>
    <row r="25" spans="1:9" hidden="1" x14ac:dyDescent="0.2">
      <c r="A25" s="15" t="s">
        <v>17</v>
      </c>
      <c r="B25" s="18"/>
      <c r="C25" s="14">
        <v>0</v>
      </c>
      <c r="D25" s="19"/>
      <c r="E25" s="19"/>
    </row>
    <row r="26" spans="1:9" s="23" customFormat="1" x14ac:dyDescent="0.2">
      <c r="A26" s="21" t="s">
        <v>20</v>
      </c>
      <c r="B26" s="22"/>
      <c r="C26" s="9">
        <f>C23+C20+C17+C13+C9</f>
        <v>1018791286.27</v>
      </c>
      <c r="D26" s="9">
        <f t="shared" ref="D26:E26" si="1">D23+D20+D17+D13+D9</f>
        <v>198882007</v>
      </c>
      <c r="E26" s="9">
        <f t="shared" si="1"/>
        <v>0</v>
      </c>
      <c r="G26" s="24"/>
      <c r="H26" s="24"/>
      <c r="I26" s="24"/>
    </row>
    <row r="28" spans="1:9" x14ac:dyDescent="0.2">
      <c r="C28" s="25"/>
    </row>
    <row r="30" spans="1:9" x14ac:dyDescent="0.2">
      <c r="C30" s="26"/>
      <c r="D30" s="27"/>
    </row>
    <row r="31" spans="1:9" x14ac:dyDescent="0.2">
      <c r="C31" s="27"/>
      <c r="D31" s="26"/>
    </row>
    <row r="32" spans="1:9" x14ac:dyDescent="0.2">
      <c r="C32" s="27"/>
    </row>
    <row r="34" spans="4:4" x14ac:dyDescent="0.2">
      <c r="D34" s="27"/>
    </row>
  </sheetData>
  <mergeCells count="7">
    <mergeCell ref="A1:E1"/>
    <mergeCell ref="A2:E2"/>
    <mergeCell ref="A3:E3"/>
    <mergeCell ref="A5:E5"/>
    <mergeCell ref="A7:A8"/>
    <mergeCell ref="B7:B8"/>
    <mergeCell ref="C7:E7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cp:lastPrinted>2019-11-04T18:52:35Z</cp:lastPrinted>
  <dcterms:created xsi:type="dcterms:W3CDTF">2019-11-04T15:31:51Z</dcterms:created>
  <dcterms:modified xsi:type="dcterms:W3CDTF">2019-11-05T17:00:37Z</dcterms:modified>
</cp:coreProperties>
</file>